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officefiles/Administration - MMIA/Communications/Website/League Website/wp-content/uploads/2021/03/"/>
    </mc:Choice>
  </mc:AlternateContent>
  <xr:revisionPtr revIDLastSave="0" documentId="8_{827B9E37-D496-AB4D-9202-FD57A4D37425}" xr6:coauthVersionLast="36" xr6:coauthVersionMax="36" xr10:uidLastSave="{00000000-0000-0000-0000-000000000000}"/>
  <bookViews>
    <workbookView xWindow="21140" yWindow="460" windowWidth="29040" windowHeight="17640" xr2:uid="{00000000-000D-0000-FFFF-FFFF00000000}"/>
  </bookViews>
  <sheets>
    <sheet name="Sheet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7" l="1"/>
  <c r="E2" i="7"/>
  <c r="D2" i="7"/>
  <c r="C2" i="7"/>
  <c r="B2" i="7"/>
  <c r="C6"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8" i="7"/>
  <c r="C7"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G2" i="7"/>
</calcChain>
</file>

<file path=xl/sharedStrings.xml><?xml version="1.0" encoding="utf-8"?>
<sst xmlns="http://schemas.openxmlformats.org/spreadsheetml/2006/main" count="207" uniqueCount="203">
  <si>
    <t>State</t>
  </si>
  <si>
    <t>Montana</t>
  </si>
  <si>
    <t>Total</t>
  </si>
  <si>
    <t>Name</t>
  </si>
  <si>
    <t>Billings</t>
  </si>
  <si>
    <t>Great Falls</t>
  </si>
  <si>
    <t>Missoula</t>
  </si>
  <si>
    <t>Jefferson County</t>
  </si>
  <si>
    <t>Madison County</t>
  </si>
  <si>
    <t>Lincoln County</t>
  </si>
  <si>
    <t>Phillips County</t>
  </si>
  <si>
    <t>Prairie County</t>
  </si>
  <si>
    <t>Lake County</t>
  </si>
  <si>
    <t>Custer County</t>
  </si>
  <si>
    <t>Garfield County</t>
  </si>
  <si>
    <t>Mineral County</t>
  </si>
  <si>
    <t>Park County</t>
  </si>
  <si>
    <t>Liberty County</t>
  </si>
  <si>
    <t>Dawson County</t>
  </si>
  <si>
    <t>Blaine County</t>
  </si>
  <si>
    <t>Teton County</t>
  </si>
  <si>
    <t>Valley County</t>
  </si>
  <si>
    <t>Gallatin County</t>
  </si>
  <si>
    <t>Richland County</t>
  </si>
  <si>
    <t>Sheridan County</t>
  </si>
  <si>
    <t>Carter County</t>
  </si>
  <si>
    <t>Powell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</si>
  <si>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</si>
  <si>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</si>
  <si>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</si>
  <si>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</si>
  <si>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</si>
  <si>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</si>
  <si>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</si>
  <si>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</si>
  <si>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</si>
  <si>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</si>
  <si>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</si>
  <si>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</si>
  <si>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</si>
  <si>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</si>
  <si>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</si>
  <si>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</si>
  <si>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</si>
  <si>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</si>
  <si>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</si>
  <si>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</si>
  <si>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</si>
  <si>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</si>
  <si>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</si>
  <si>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</si>
  <si>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</si>
  <si>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</si>
  <si>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</si>
  <si>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</si>
  <si>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</si>
  <si>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</si>
  <si>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</si>
  <si>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</si>
  <si>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</si>
  <si>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</si>
  <si>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</si>
  <si>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</si>
  <si>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Allocation</t>
  </si>
  <si>
    <t>Livingston city</t>
  </si>
  <si>
    <t>Chester town</t>
  </si>
  <si>
    <t>Columbus town</t>
  </si>
  <si>
    <t>Fairfield town</t>
  </si>
  <si>
    <t>Lima town</t>
  </si>
  <si>
    <t>Sheridan town</t>
  </si>
  <si>
    <t>Stanford town</t>
  </si>
  <si>
    <t>Whitehall town</t>
  </si>
  <si>
    <t>Dutton town</t>
  </si>
  <si>
    <t>Fairview town</t>
  </si>
  <si>
    <t>Geraldine town</t>
  </si>
  <si>
    <t>Hamilton city</t>
  </si>
  <si>
    <t>Helena city</t>
  </si>
  <si>
    <t>Troy city</t>
  </si>
  <si>
    <t>Superior town</t>
  </si>
  <si>
    <t>Forsyth city</t>
  </si>
  <si>
    <t>Harlem city</t>
  </si>
  <si>
    <t>Malta city</t>
  </si>
  <si>
    <t>Lewistown city</t>
  </si>
  <si>
    <t>Conrad city</t>
  </si>
  <si>
    <t>Laurel city</t>
  </si>
  <si>
    <t>Shelby city</t>
  </si>
  <si>
    <t>Sidney city</t>
  </si>
  <si>
    <t>Glasgow city</t>
  </si>
  <si>
    <t>Hardin city</t>
  </si>
  <si>
    <t>Baker city</t>
  </si>
  <si>
    <t>Denton town</t>
  </si>
  <si>
    <t>Hingham town</t>
  </si>
  <si>
    <t>Belgrade city</t>
  </si>
  <si>
    <t>Terry town</t>
  </si>
  <si>
    <t>Alberton town</t>
  </si>
  <si>
    <t>Anaconda-Deer Lodge County</t>
  </si>
  <si>
    <t>Bainville town</t>
  </si>
  <si>
    <t>Bearcreek town</t>
  </si>
  <si>
    <t>Belt town</t>
  </si>
  <si>
    <t>Big Sandy town</t>
  </si>
  <si>
    <t>Big Timber city</t>
  </si>
  <si>
    <t>Boulder city</t>
  </si>
  <si>
    <t>Bozeman city</t>
  </si>
  <si>
    <t>Bridger town</t>
  </si>
  <si>
    <t>Broadus town</t>
  </si>
  <si>
    <t>Broadview town</t>
  </si>
  <si>
    <t>Browning town</t>
  </si>
  <si>
    <t>Cascade town</t>
  </si>
  <si>
    <t>Chinook city</t>
  </si>
  <si>
    <t>Choteau city</t>
  </si>
  <si>
    <t>Circle town</t>
  </si>
  <si>
    <t>Clyde Park town</t>
  </si>
  <si>
    <t>Colstrip city</t>
  </si>
  <si>
    <t>Columbia Falls city</t>
  </si>
  <si>
    <t>Culbertson town</t>
  </si>
  <si>
    <t>Cut Bank city</t>
  </si>
  <si>
    <t>Darby town</t>
  </si>
  <si>
    <t>Deer Lodge city</t>
  </si>
  <si>
    <t>Dillon city</t>
  </si>
  <si>
    <t>Dodson town</t>
  </si>
  <si>
    <t>Drummond town</t>
  </si>
  <si>
    <t>East Helena city</t>
  </si>
  <si>
    <t>Ekalaka town</t>
  </si>
  <si>
    <t>Ennis town</t>
  </si>
  <si>
    <t>Eureka town</t>
  </si>
  <si>
    <t>Flaxville town</t>
  </si>
  <si>
    <t>Fort Benton city</t>
  </si>
  <si>
    <t>Fort Peck town</t>
  </si>
  <si>
    <t>Froid town</t>
  </si>
  <si>
    <t>Fromberg town</t>
  </si>
  <si>
    <t>Glendive city</t>
  </si>
  <si>
    <t>Grass Range town</t>
  </si>
  <si>
    <t>Harlowton city</t>
  </si>
  <si>
    <t>Havre city</t>
  </si>
  <si>
    <t>Hobson city</t>
  </si>
  <si>
    <t>Hot Springs town</t>
  </si>
  <si>
    <t>Hysham town</t>
  </si>
  <si>
    <t>Ismay town</t>
  </si>
  <si>
    <t>Joliet town</t>
  </si>
  <si>
    <t>Jordan town</t>
  </si>
  <si>
    <t>Judith Gap city</t>
  </si>
  <si>
    <t>Kalispell city</t>
  </si>
  <si>
    <t>Kevin town</t>
  </si>
  <si>
    <t>Lavina town</t>
  </si>
  <si>
    <t>Libby city</t>
  </si>
  <si>
    <t>Lodge Grass town</t>
  </si>
  <si>
    <t>Manhattan town</t>
  </si>
  <si>
    <t>Medicine Lake town</t>
  </si>
  <si>
    <t>Melstone town</t>
  </si>
  <si>
    <t>Miles City city</t>
  </si>
  <si>
    <t>Moore town</t>
  </si>
  <si>
    <t>Nashua town</t>
  </si>
  <si>
    <t>Neihart town</t>
  </si>
  <si>
    <t>Opheim town</t>
  </si>
  <si>
    <t>Outlook town</t>
  </si>
  <si>
    <t>Philipsburg town</t>
  </si>
  <si>
    <t>Pinesdale town</t>
  </si>
  <si>
    <t>Plains town</t>
  </si>
  <si>
    <t>Plentywood city</t>
  </si>
  <si>
    <t>Plevna town</t>
  </si>
  <si>
    <t>Polson city</t>
  </si>
  <si>
    <t>Poplar city</t>
  </si>
  <si>
    <t>Red Lodge city</t>
  </si>
  <si>
    <t>Rexford town</t>
  </si>
  <si>
    <t>Richey town</t>
  </si>
  <si>
    <t>Ronan city</t>
  </si>
  <si>
    <t>Roundup city</t>
  </si>
  <si>
    <t>Ryegate town</t>
  </si>
  <si>
    <t>Saco town</t>
  </si>
  <si>
    <t>Scobey city</t>
  </si>
  <si>
    <t>St. Ignatius town</t>
  </si>
  <si>
    <t>Stevensville town</t>
  </si>
  <si>
    <t>Sunburst town</t>
  </si>
  <si>
    <t>Thompson Falls city</t>
  </si>
  <si>
    <t>Three Forks city</t>
  </si>
  <si>
    <t>Townsend city</t>
  </si>
  <si>
    <t>Twin Bridges town</t>
  </si>
  <si>
    <t>Valier town</t>
  </si>
  <si>
    <t>Virginia City town</t>
  </si>
  <si>
    <t>Walkerville town</t>
  </si>
  <si>
    <t>West Yellowstone town</t>
  </si>
  <si>
    <t>Westby town</t>
  </si>
  <si>
    <t>White Sulphur Springs city</t>
  </si>
  <si>
    <t>Whitefish city</t>
  </si>
  <si>
    <t>Wibaux town</t>
  </si>
  <si>
    <t>Winifred town</t>
  </si>
  <si>
    <t>Winnett town</t>
  </si>
  <si>
    <t>Wolf Point city</t>
  </si>
  <si>
    <t>State Govts</t>
  </si>
  <si>
    <t>Metro Cities</t>
  </si>
  <si>
    <t>Other Non-Counties</t>
  </si>
  <si>
    <t>Counties</t>
  </si>
  <si>
    <t>Butte-Silver Bow (balance)</t>
  </si>
  <si>
    <t>Unit</t>
  </si>
  <si>
    <r>
      <rPr>
        <b/>
        <i/>
        <sz val="11"/>
        <color theme="1"/>
        <rFont val="Calibri"/>
        <family val="2"/>
        <scheme val="minor"/>
      </rPr>
      <t>Note:</t>
    </r>
    <r>
      <rPr>
        <i/>
        <sz val="11"/>
        <color theme="1"/>
        <rFont val="Calibri"/>
        <family val="2"/>
        <scheme val="minor"/>
      </rPr>
      <t xml:space="preserve"> Estimates use FY2020 HUD data to identify populations eligible for assistance, and may not include localities that relinquished their CDBG allocation in that year. Funding to localities on this list would be reduced to the extent that such cities apply for and receive funding as a metro city under this proposal.</t>
    </r>
  </si>
  <si>
    <t>Note: Estimates use 2019 Census data to identify populations eligible for assistance, and do not include villages or other sublocal entities that may also qualify for funding. Projected amounts may be distributed to more nonentitlement governments than are listed in the breakdown to the extent that eligible nonentitlement governments have overlapping populations (for example, residents of a village government and town government in New York). What this means is that village AND town governments will be receiving a direct allocation of federal assistance, as intended by the legislation, but village amounts are not included because of the complications of calculating those amounts until a process is put in place to divvy up funds between overlapping governments.Identification of eligible governments and distribution of assistance across units with overlapping populations may reflect decisions made by the Department of Treasury and state governments.</t>
  </si>
  <si>
    <t>States (Capital Projects)</t>
  </si>
  <si>
    <r>
      <rPr>
        <b/>
        <i/>
        <sz val="11"/>
        <color theme="1"/>
        <rFont val="Calibri"/>
        <family val="2"/>
        <scheme val="minor"/>
      </rPr>
      <t>Note:</t>
    </r>
    <r>
      <rPr>
        <i/>
        <sz val="11"/>
        <color theme="1"/>
        <rFont val="Calibri"/>
        <family val="2"/>
        <scheme val="minor"/>
      </rPr>
      <t xml:space="preserve"> CDBG urban county adjustments use FY2020 HUD data to identify populations eligible for assistance, and may not include localities that relinquished their CDBG allocation in that year. County funding would be slightly altered to the extent that such cities apply for and receive funding as a metro city under this proposal.</t>
    </r>
  </si>
  <si>
    <t>Entitlement City</t>
  </si>
  <si>
    <t>Entitlement Allocation Projections</t>
  </si>
  <si>
    <t>Nonentitlement Allocation Projections</t>
  </si>
  <si>
    <t>Dollar Amount</t>
  </si>
  <si>
    <t>County Allocation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</si>
</sst>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s>
  <borders count="1">
    <border>
      <left/>
      <right/>
      <top/>
      <bottom/>
      <diagonal/>
    </border>
  </borders>
  <cellStyleXfs count="1">
    <xf numFmtId="0" fontId="0" fillId="0" borderId="0"/>
  </cellStyleXfs>
  <cellXfs count="29">
    <xf numFmtId="0" fontId="0" fillId="0" borderId="0" xfId="0"/>
    <xf numFmtId="0" fontId="0" fillId="2" borderId="0" xfId="0" applyFill="1" applyAlignment="1">
      <alignment horizontal="right"/>
    </xf>
    <xf numFmtId="0" fontId="0" fillId="0" borderId="0" xfId="0" applyAlignment="1">
      <alignment horizontal="left"/>
    </xf>
    <xf numFmtId="0" fontId="0" fillId="0" borderId="0" xfId="0" applyAlignment="1">
      <alignment wrapText="1"/>
    </xf>
    <xf numFmtId="4" fontId="0" fillId="4" borderId="0" xfId="0" applyNumberFormat="1" applyFill="1" applyAlignment="1">
      <alignment horizontal="right"/>
    </xf>
    <xf numFmtId="4" fontId="0" fillId="4" borderId="0" xfId="0" applyNumberFormat="1" applyFill="1"/>
    <xf numFmtId="0" fontId="3" fillId="0" borderId="0" xfId="0" applyFont="1" applyAlignment="1">
      <alignment horizontal="left" wrapText="1"/>
    </xf>
    <xf numFmtId="0" fontId="2" fillId="2" borderId="0" xfId="0" applyFont="1" applyFill="1" applyAlignment="1">
      <alignment horizontal="center" wrapText="1"/>
    </xf>
    <xf numFmtId="0" fontId="2" fillId="3" borderId="0" xfId="0" applyFont="1" applyFill="1" applyAlignment="1">
      <alignment horizontal="center" wrapText="1"/>
    </xf>
    <xf numFmtId="0" fontId="2" fillId="4" borderId="0" xfId="0" applyFont="1" applyFill="1" applyAlignment="1">
      <alignment horizontal="center" wrapText="1"/>
    </xf>
    <xf numFmtId="0" fontId="2" fillId="6" borderId="0" xfId="0" applyFont="1" applyFill="1" applyAlignment="1">
      <alignment horizontal="center" wrapText="1"/>
    </xf>
    <xf numFmtId="0" fontId="2" fillId="5" borderId="0" xfId="0" applyFont="1" applyFill="1" applyAlignment="1">
      <alignment horizontal="center" wrapText="1"/>
    </xf>
    <xf numFmtId="0" fontId="0" fillId="0" borderId="0" xfId="0" applyAlignment="1">
      <alignment horizontal="center"/>
    </xf>
    <xf numFmtId="0" fontId="2" fillId="4" borderId="0" xfId="0" applyFont="1" applyFill="1" applyAlignment="1">
      <alignment horizontal="center"/>
    </xf>
    <xf numFmtId="0" fontId="0" fillId="0" borderId="0" xfId="0" applyAlignment="1">
      <alignment horizontal="center" wrapText="1"/>
    </xf>
    <xf numFmtId="0" fontId="1" fillId="0" borderId="0" xfId="0" applyFont="1" applyAlignment="1">
      <alignment horizontal="center"/>
    </xf>
    <xf numFmtId="0" fontId="2" fillId="2" borderId="0" xfId="0" applyFont="1" applyFill="1" applyAlignment="1">
      <alignment horizontal="center"/>
    </xf>
    <xf numFmtId="165" fontId="0" fillId="0" borderId="0" xfId="0" applyNumberFormat="1"/>
    <xf numFmtId="165" fontId="0" fillId="3" borderId="0" xfId="0" quotePrefix="1" applyNumberFormat="1" applyFont="1" applyFill="1" applyAlignment="1">
      <alignment horizontal="right"/>
    </xf>
    <xf numFmtId="165" fontId="0" fillId="4" borderId="0" xfId="0" quotePrefix="1" applyNumberFormat="1" applyFont="1" applyFill="1" applyAlignment="1">
      <alignment horizontal="right"/>
    </xf>
    <xf numFmtId="165" fontId="0" fillId="6" borderId="0" xfId="0" quotePrefix="1" applyNumberFormat="1" applyFont="1" applyFill="1" applyAlignment="1">
      <alignment horizontal="right"/>
    </xf>
    <xf numFmtId="165" fontId="0" fillId="5" borderId="0" xfId="0" quotePrefix="1" applyNumberFormat="1" applyFont="1" applyFill="1" applyAlignment="1">
      <alignment horizontal="right"/>
    </xf>
    <xf numFmtId="164" fontId="0" fillId="0" borderId="0" xfId="0" applyNumberForma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wrapText="1"/>
    </xf>
    <xf numFmtId="0" fontId="0" fillId="0" borderId="0" xfId="0" applyAlignment="1">
      <alignmen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F0FD77"/>
      <color rgb="FFF8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6CF6-5F07-4099-8FA1-34C689462839}">
  <dimension ref="A1:H198"/>
  <sheetViews>
    <sheetView tabSelected="1" workbookViewId="0">
      <selection activeCell="G19" sqref="G19"/>
    </sheetView>
  </sheetViews>
  <sheetFormatPr baseColWidth="10" defaultColWidth="8.83203125" defaultRowHeight="15" x14ac:dyDescent="0.2"/>
  <cols>
    <col min="1" max="1" width="41.33203125" bestFit="1" customWidth="1"/>
    <col min="2" max="2" width="13.5" bestFit="1" customWidth="1"/>
    <col min="3" max="3" width="12.5" bestFit="1" customWidth="1"/>
    <col min="4" max="5" width="13.83203125" bestFit="1" customWidth="1"/>
    <col min="6" max="6" width="13.5" bestFit="1" customWidth="1"/>
    <col min="7" max="7" width="16.83203125" customWidth="1"/>
  </cols>
  <sheetData>
    <row r="1" spans="1:8" s="12" customFormat="1" ht="32" x14ac:dyDescent="0.2">
      <c r="A1" s="7" t="s">
        <v>0</v>
      </c>
      <c r="B1" s="8" t="s">
        <v>188</v>
      </c>
      <c r="C1" s="9" t="s">
        <v>189</v>
      </c>
      <c r="D1" s="9" t="s">
        <v>190</v>
      </c>
      <c r="E1" s="9" t="s">
        <v>191</v>
      </c>
      <c r="F1" s="10" t="s">
        <v>196</v>
      </c>
      <c r="G1" s="11" t="s">
        <v>2</v>
      </c>
      <c r="H1" s="2"/>
    </row>
    <row r="2" spans="1:8" x14ac:dyDescent="0.2">
      <c r="A2" s="1" t="s">
        <v>1</v>
      </c>
      <c r="B2" s="18">
        <f>SUM(0.910084646208828*1000000000)</f>
        <v>910084646.20882797</v>
      </c>
      <c r="C2" s="19">
        <f>SUM(0.050930571*1000000000)</f>
        <v>50930571</v>
      </c>
      <c r="D2" s="19">
        <f>SUM(0.081701866791172*1000000000)</f>
        <v>81701866.791171998</v>
      </c>
      <c r="E2" s="19">
        <f>SUM(0.207282916*1000000000)</f>
        <v>207282916</v>
      </c>
      <c r="F2" s="20">
        <f>SUM(0.119283436156141*1000000000)</f>
        <v>119283436.156141</v>
      </c>
      <c r="G2" s="21">
        <f t="shared" ref="G2" si="0">B2+C2+D2+E2+F2</f>
        <v>1369283436.156141</v>
      </c>
    </row>
    <row r="3" spans="1:8" x14ac:dyDescent="0.2">
      <c r="A3" s="1"/>
      <c r="B3" s="18"/>
      <c r="C3" s="19"/>
      <c r="D3" s="19"/>
      <c r="E3" s="19"/>
      <c r="F3" s="20"/>
      <c r="G3" s="21"/>
    </row>
    <row r="4" spans="1:8" s="15" customFormat="1" x14ac:dyDescent="0.2">
      <c r="A4" s="15" t="s">
        <v>199</v>
      </c>
    </row>
    <row r="5" spans="1:8" s="12" customFormat="1" ht="16" x14ac:dyDescent="0.2">
      <c r="A5" s="16" t="s">
        <v>198</v>
      </c>
      <c r="B5" s="13" t="s">
        <v>63</v>
      </c>
      <c r="C5" s="23" t="s">
        <v>201</v>
      </c>
    </row>
    <row r="6" spans="1:8" x14ac:dyDescent="0.2">
      <c r="A6" s="1" t="s">
        <v>4</v>
      </c>
      <c r="B6" s="4">
        <v>16.39802462863214</v>
      </c>
      <c r="C6" s="17">
        <f>ROUND(B6*1000000,0)</f>
        <v>16398025</v>
      </c>
    </row>
    <row r="7" spans="1:8" x14ac:dyDescent="0.2">
      <c r="A7" s="1" t="s">
        <v>5</v>
      </c>
      <c r="B7" s="4">
        <v>20.150335980178323</v>
      </c>
      <c r="C7" s="17">
        <f>ROUND(B7*1000000,0)</f>
        <v>20150336</v>
      </c>
    </row>
    <row r="8" spans="1:8" x14ac:dyDescent="0.2">
      <c r="A8" s="1" t="s">
        <v>6</v>
      </c>
      <c r="B8" s="4">
        <v>14.382210789559192</v>
      </c>
      <c r="C8" s="17">
        <f>ROUND(B8*1000000,0)</f>
        <v>14382211</v>
      </c>
    </row>
    <row r="9" spans="1:8" ht="45.5" customHeight="1" x14ac:dyDescent="0.2">
      <c r="A9" s="26" t="s">
        <v>194</v>
      </c>
      <c r="B9" s="26"/>
      <c r="C9" s="26"/>
      <c r="D9" s="27"/>
      <c r="E9" s="27"/>
      <c r="F9" s="27"/>
      <c r="G9" s="27"/>
    </row>
    <row r="10" spans="1:8" ht="45.5" customHeight="1" x14ac:dyDescent="0.2">
      <c r="A10" s="6"/>
      <c r="B10" s="6"/>
      <c r="C10" s="6"/>
      <c r="D10" s="3"/>
      <c r="E10" s="3"/>
      <c r="F10" s="3"/>
      <c r="G10" s="3"/>
    </row>
    <row r="11" spans="1:8" s="12" customFormat="1" x14ac:dyDescent="0.2">
      <c r="A11" s="15" t="s">
        <v>200</v>
      </c>
      <c r="B11" s="15"/>
      <c r="D11" s="22"/>
    </row>
    <row r="12" spans="1:8" s="14" customFormat="1" ht="30" customHeight="1" x14ac:dyDescent="0.2">
      <c r="A12" s="16" t="s">
        <v>193</v>
      </c>
      <c r="B12" s="13" t="s">
        <v>63</v>
      </c>
      <c r="C12" s="23" t="s">
        <v>201</v>
      </c>
    </row>
    <row r="13" spans="1:8" x14ac:dyDescent="0.2">
      <c r="A13" s="1" t="s">
        <v>94</v>
      </c>
      <c r="B13" s="5">
        <v>0.10798478153204571</v>
      </c>
      <c r="C13" s="17">
        <f>ROUND(B13*1000000,0)</f>
        <v>107985</v>
      </c>
    </row>
    <row r="14" spans="1:8" x14ac:dyDescent="0.2">
      <c r="A14" s="1" t="s">
        <v>95</v>
      </c>
      <c r="B14" s="5">
        <v>2.2129616663742104</v>
      </c>
      <c r="C14" s="17">
        <f t="shared" ref="C14:C77" si="1">ROUND(B14*1000000,0)</f>
        <v>2212962</v>
      </c>
    </row>
    <row r="15" spans="1:8" x14ac:dyDescent="0.2">
      <c r="A15" s="1" t="s">
        <v>96</v>
      </c>
      <c r="B15" s="5">
        <v>7.6509396780552574E-2</v>
      </c>
      <c r="C15" s="17">
        <f t="shared" si="1"/>
        <v>76509</v>
      </c>
    </row>
    <row r="16" spans="1:8" x14ac:dyDescent="0.2">
      <c r="A16" s="1" t="s">
        <v>89</v>
      </c>
      <c r="B16" s="5">
        <v>0.45833002565058861</v>
      </c>
      <c r="C16" s="17">
        <f t="shared" si="1"/>
        <v>458330</v>
      </c>
    </row>
    <row r="17" spans="1:3" x14ac:dyDescent="0.2">
      <c r="A17" s="1" t="s">
        <v>97</v>
      </c>
      <c r="B17" s="5">
        <v>1.9853704227864907E-2</v>
      </c>
      <c r="C17" s="17">
        <f t="shared" si="1"/>
        <v>19854</v>
      </c>
    </row>
    <row r="18" spans="1:3" x14ac:dyDescent="0.2">
      <c r="A18" s="1" t="s">
        <v>92</v>
      </c>
      <c r="B18" s="5">
        <v>2.300850625334149</v>
      </c>
      <c r="C18" s="17">
        <f t="shared" si="1"/>
        <v>2300851</v>
      </c>
    </row>
    <row r="19" spans="1:3" x14ac:dyDescent="0.2">
      <c r="A19" s="1" t="s">
        <v>98</v>
      </c>
      <c r="B19" s="5">
        <v>0.1365547461526318</v>
      </c>
      <c r="C19" s="17">
        <f t="shared" si="1"/>
        <v>136555</v>
      </c>
    </row>
    <row r="20" spans="1:3" x14ac:dyDescent="0.2">
      <c r="A20" s="1" t="s">
        <v>99</v>
      </c>
      <c r="B20" s="5">
        <v>0.13607050946414731</v>
      </c>
      <c r="C20" s="17">
        <f t="shared" si="1"/>
        <v>136071</v>
      </c>
    </row>
    <row r="21" spans="1:3" x14ac:dyDescent="0.2">
      <c r="A21" s="1" t="s">
        <v>100</v>
      </c>
      <c r="B21" s="5">
        <v>0.41184330355607568</v>
      </c>
      <c r="C21" s="17">
        <f t="shared" si="1"/>
        <v>411843</v>
      </c>
    </row>
    <row r="22" spans="1:3" x14ac:dyDescent="0.2">
      <c r="A22" s="1" t="s">
        <v>101</v>
      </c>
      <c r="B22" s="5">
        <v>0.30894300725311735</v>
      </c>
      <c r="C22" s="17">
        <f t="shared" si="1"/>
        <v>308943</v>
      </c>
    </row>
    <row r="23" spans="1:3" x14ac:dyDescent="0.2">
      <c r="A23" s="1" t="s">
        <v>102</v>
      </c>
      <c r="B23" s="5">
        <v>12.064999211935808</v>
      </c>
      <c r="C23" s="17">
        <f t="shared" si="1"/>
        <v>12064999</v>
      </c>
    </row>
    <row r="24" spans="1:3" x14ac:dyDescent="0.2">
      <c r="A24" s="1" t="s">
        <v>103</v>
      </c>
      <c r="B24" s="5">
        <v>0.18279934990290253</v>
      </c>
      <c r="C24" s="17">
        <f t="shared" si="1"/>
        <v>182799</v>
      </c>
    </row>
    <row r="25" spans="1:3" x14ac:dyDescent="0.2">
      <c r="A25" s="1" t="s">
        <v>104</v>
      </c>
      <c r="B25" s="5">
        <v>0.11185867503992178</v>
      </c>
      <c r="C25" s="17">
        <f t="shared" si="1"/>
        <v>111859</v>
      </c>
    </row>
    <row r="26" spans="1:3" x14ac:dyDescent="0.2">
      <c r="A26" s="1" t="s">
        <v>105</v>
      </c>
      <c r="B26" s="5">
        <v>4.4307656996332663E-2</v>
      </c>
      <c r="C26" s="17">
        <f t="shared" si="1"/>
        <v>44308</v>
      </c>
    </row>
    <row r="27" spans="1:3" x14ac:dyDescent="0.2">
      <c r="A27" s="1" t="s">
        <v>106</v>
      </c>
      <c r="B27" s="5">
        <v>0.24550800106164652</v>
      </c>
      <c r="C27" s="17">
        <f t="shared" si="1"/>
        <v>245508</v>
      </c>
    </row>
    <row r="28" spans="1:3" x14ac:dyDescent="0.2">
      <c r="A28" s="1" t="s">
        <v>192</v>
      </c>
      <c r="B28" s="5">
        <v>8.2821422014948141</v>
      </c>
      <c r="C28" s="17">
        <f t="shared" si="1"/>
        <v>8282142</v>
      </c>
    </row>
    <row r="29" spans="1:3" x14ac:dyDescent="0.2">
      <c r="A29" s="1" t="s">
        <v>107</v>
      </c>
      <c r="B29" s="5">
        <v>0.16439835574049114</v>
      </c>
      <c r="C29" s="17">
        <f t="shared" si="1"/>
        <v>164398</v>
      </c>
    </row>
    <row r="30" spans="1:3" x14ac:dyDescent="0.2">
      <c r="A30" s="1" t="s">
        <v>65</v>
      </c>
      <c r="B30" s="5">
        <v>0.20652694763864349</v>
      </c>
      <c r="C30" s="17">
        <f t="shared" si="1"/>
        <v>206527</v>
      </c>
    </row>
    <row r="31" spans="1:3" x14ac:dyDescent="0.2">
      <c r="A31" s="1" t="s">
        <v>108</v>
      </c>
      <c r="B31" s="5">
        <v>0.30361640367978771</v>
      </c>
      <c r="C31" s="17">
        <f t="shared" si="1"/>
        <v>303616</v>
      </c>
    </row>
    <row r="32" spans="1:3" x14ac:dyDescent="0.2">
      <c r="A32" s="1" t="s">
        <v>109</v>
      </c>
      <c r="B32" s="5">
        <v>0.41402236865425601</v>
      </c>
      <c r="C32" s="17">
        <f t="shared" si="1"/>
        <v>414022</v>
      </c>
    </row>
    <row r="33" spans="1:3" x14ac:dyDescent="0.2">
      <c r="A33" s="1" t="s">
        <v>110</v>
      </c>
      <c r="B33" s="5">
        <v>0.14648159826656426</v>
      </c>
      <c r="C33" s="17">
        <f t="shared" si="1"/>
        <v>146482</v>
      </c>
    </row>
    <row r="34" spans="1:3" x14ac:dyDescent="0.2">
      <c r="A34" s="1" t="s">
        <v>111</v>
      </c>
      <c r="B34" s="5">
        <v>7.5298805059341292E-2</v>
      </c>
      <c r="C34" s="17">
        <f t="shared" si="1"/>
        <v>75299</v>
      </c>
    </row>
    <row r="35" spans="1:3" x14ac:dyDescent="0.2">
      <c r="A35" s="1" t="s">
        <v>112</v>
      </c>
      <c r="B35" s="5">
        <v>0.54379780116810461</v>
      </c>
      <c r="C35" s="17">
        <f t="shared" si="1"/>
        <v>543798</v>
      </c>
    </row>
    <row r="36" spans="1:3" x14ac:dyDescent="0.2">
      <c r="A36" s="1" t="s">
        <v>113</v>
      </c>
      <c r="B36" s="5">
        <v>1.4226873907674902</v>
      </c>
      <c r="C36" s="17">
        <f t="shared" si="1"/>
        <v>1422687</v>
      </c>
    </row>
    <row r="37" spans="1:3" x14ac:dyDescent="0.2">
      <c r="A37" s="1" t="s">
        <v>66</v>
      </c>
      <c r="B37" s="5">
        <v>0.5033640376796481</v>
      </c>
      <c r="C37" s="17">
        <f t="shared" si="1"/>
        <v>503364</v>
      </c>
    </row>
    <row r="38" spans="1:3" x14ac:dyDescent="0.2">
      <c r="A38" s="1" t="s">
        <v>83</v>
      </c>
      <c r="B38" s="5">
        <v>0.59803231027836967</v>
      </c>
      <c r="C38" s="17">
        <f t="shared" si="1"/>
        <v>598032</v>
      </c>
    </row>
    <row r="39" spans="1:3" x14ac:dyDescent="0.2">
      <c r="A39" s="1" t="s">
        <v>114</v>
      </c>
      <c r="B39" s="5">
        <v>0.19248408367259268</v>
      </c>
      <c r="C39" s="17">
        <f t="shared" si="1"/>
        <v>192484</v>
      </c>
    </row>
    <row r="40" spans="1:3" x14ac:dyDescent="0.2">
      <c r="A40" s="1" t="s">
        <v>115</v>
      </c>
      <c r="B40" s="5">
        <v>0.74112425172554253</v>
      </c>
      <c r="C40" s="17">
        <f t="shared" si="1"/>
        <v>741124</v>
      </c>
    </row>
    <row r="41" spans="1:3" x14ac:dyDescent="0.2">
      <c r="A41" s="1" t="s">
        <v>116</v>
      </c>
      <c r="B41" s="5">
        <v>0.19321043870531945</v>
      </c>
      <c r="C41" s="17">
        <f t="shared" si="1"/>
        <v>193210</v>
      </c>
    </row>
    <row r="42" spans="1:3" x14ac:dyDescent="0.2">
      <c r="A42" s="1" t="s">
        <v>117</v>
      </c>
      <c r="B42" s="5">
        <v>0.69076363612315339</v>
      </c>
      <c r="C42" s="17">
        <f t="shared" si="1"/>
        <v>690764</v>
      </c>
    </row>
    <row r="43" spans="1:3" x14ac:dyDescent="0.2">
      <c r="A43" s="1" t="s">
        <v>90</v>
      </c>
      <c r="B43" s="5">
        <v>5.6413574208445401E-2</v>
      </c>
      <c r="C43" s="17">
        <f t="shared" si="1"/>
        <v>56414</v>
      </c>
    </row>
    <row r="44" spans="1:3" x14ac:dyDescent="0.2">
      <c r="A44" s="1" t="s">
        <v>118</v>
      </c>
      <c r="B44" s="5">
        <v>1.0413509985859386</v>
      </c>
      <c r="C44" s="17">
        <f t="shared" si="1"/>
        <v>1041351</v>
      </c>
    </row>
    <row r="45" spans="1:3" x14ac:dyDescent="0.2">
      <c r="A45" s="1" t="s">
        <v>119</v>
      </c>
      <c r="B45" s="5">
        <v>2.832784627634383E-2</v>
      </c>
      <c r="C45" s="17">
        <f t="shared" si="1"/>
        <v>28328</v>
      </c>
    </row>
    <row r="46" spans="1:3" x14ac:dyDescent="0.2">
      <c r="A46" s="1" t="s">
        <v>120</v>
      </c>
      <c r="B46" s="5">
        <v>8.1109645321155416E-2</v>
      </c>
      <c r="C46" s="17">
        <f t="shared" si="1"/>
        <v>81110</v>
      </c>
    </row>
    <row r="47" spans="1:3" x14ac:dyDescent="0.2">
      <c r="A47" s="1" t="s">
        <v>72</v>
      </c>
      <c r="B47" s="5">
        <v>7.7235751813279338E-2</v>
      </c>
      <c r="C47" s="17">
        <f t="shared" si="1"/>
        <v>77236</v>
      </c>
    </row>
    <row r="48" spans="1:3" x14ac:dyDescent="0.2">
      <c r="A48" s="1" t="s">
        <v>121</v>
      </c>
      <c r="B48" s="5">
        <v>0.50917487794146221</v>
      </c>
      <c r="C48" s="17">
        <f t="shared" si="1"/>
        <v>509175</v>
      </c>
    </row>
    <row r="49" spans="1:3" x14ac:dyDescent="0.2">
      <c r="A49" s="1" t="s">
        <v>122</v>
      </c>
      <c r="B49" s="5">
        <v>9.0068024058118853E-2</v>
      </c>
      <c r="C49" s="17">
        <f t="shared" si="1"/>
        <v>90068</v>
      </c>
    </row>
    <row r="50" spans="1:3" x14ac:dyDescent="0.2">
      <c r="A50" s="1" t="s">
        <v>123</v>
      </c>
      <c r="B50" s="5">
        <v>0.24042351583255916</v>
      </c>
      <c r="C50" s="17">
        <f t="shared" si="1"/>
        <v>240424</v>
      </c>
    </row>
    <row r="51" spans="1:3" x14ac:dyDescent="0.2">
      <c r="A51" s="1" t="s">
        <v>124</v>
      </c>
      <c r="B51" s="5">
        <v>0.34041839200461049</v>
      </c>
      <c r="C51" s="17">
        <f t="shared" si="1"/>
        <v>340418</v>
      </c>
    </row>
    <row r="52" spans="1:3" x14ac:dyDescent="0.2">
      <c r="A52" s="1" t="s">
        <v>67</v>
      </c>
      <c r="B52" s="5">
        <v>0.17505156288715035</v>
      </c>
      <c r="C52" s="17">
        <f t="shared" si="1"/>
        <v>175052</v>
      </c>
    </row>
    <row r="53" spans="1:3" x14ac:dyDescent="0.2">
      <c r="A53" s="1" t="s">
        <v>73</v>
      </c>
      <c r="B53" s="5">
        <v>0.20919024942530828</v>
      </c>
      <c r="C53" s="17">
        <f t="shared" si="1"/>
        <v>209190</v>
      </c>
    </row>
    <row r="54" spans="1:3" x14ac:dyDescent="0.2">
      <c r="A54" s="1" t="s">
        <v>125</v>
      </c>
      <c r="B54" s="5">
        <v>1.6221929064231082E-2</v>
      </c>
      <c r="C54" s="17">
        <f t="shared" si="1"/>
        <v>16222</v>
      </c>
    </row>
    <row r="55" spans="1:3" x14ac:dyDescent="0.2">
      <c r="A55" s="1" t="s">
        <v>79</v>
      </c>
      <c r="B55" s="5">
        <v>0.42854946930879129</v>
      </c>
      <c r="C55" s="17">
        <f t="shared" si="1"/>
        <v>428549</v>
      </c>
    </row>
    <row r="56" spans="1:3" x14ac:dyDescent="0.2">
      <c r="A56" s="1" t="s">
        <v>126</v>
      </c>
      <c r="B56" s="5">
        <v>0.34671346895490912</v>
      </c>
      <c r="C56" s="17">
        <f t="shared" si="1"/>
        <v>346713</v>
      </c>
    </row>
    <row r="57" spans="1:3" x14ac:dyDescent="0.2">
      <c r="A57" s="1" t="s">
        <v>127</v>
      </c>
      <c r="B57" s="5">
        <v>5.7866284273898935E-2</v>
      </c>
      <c r="C57" s="17">
        <f t="shared" si="1"/>
        <v>57866</v>
      </c>
    </row>
    <row r="58" spans="1:3" x14ac:dyDescent="0.2">
      <c r="A58" s="1" t="s">
        <v>128</v>
      </c>
      <c r="B58" s="5">
        <v>4.9150023881177757E-2</v>
      </c>
      <c r="C58" s="17">
        <f t="shared" si="1"/>
        <v>49150</v>
      </c>
    </row>
    <row r="59" spans="1:3" x14ac:dyDescent="0.2">
      <c r="A59" s="1" t="s">
        <v>129</v>
      </c>
      <c r="B59" s="5">
        <v>0.1123429117284063</v>
      </c>
      <c r="C59" s="17">
        <f t="shared" si="1"/>
        <v>112343</v>
      </c>
    </row>
    <row r="60" spans="1:3" x14ac:dyDescent="0.2">
      <c r="A60" s="1" t="s">
        <v>74</v>
      </c>
      <c r="B60" s="5">
        <v>6.0287467716321486E-2</v>
      </c>
      <c r="C60" s="17">
        <f t="shared" si="1"/>
        <v>60287</v>
      </c>
    </row>
    <row r="61" spans="1:3" x14ac:dyDescent="0.2">
      <c r="A61" s="1" t="s">
        <v>87</v>
      </c>
      <c r="B61" s="5">
        <v>0.80431713957277107</v>
      </c>
      <c r="C61" s="17">
        <f t="shared" si="1"/>
        <v>804317</v>
      </c>
    </row>
    <row r="62" spans="1:3" x14ac:dyDescent="0.2">
      <c r="A62" s="1" t="s">
        <v>130</v>
      </c>
      <c r="B62" s="5">
        <v>1.1888010702294718</v>
      </c>
      <c r="C62" s="17">
        <f t="shared" si="1"/>
        <v>1188801</v>
      </c>
    </row>
    <row r="63" spans="1:3" x14ac:dyDescent="0.2">
      <c r="A63" s="1" t="s">
        <v>131</v>
      </c>
      <c r="B63" s="5">
        <v>2.5422426145436768E-2</v>
      </c>
      <c r="C63" s="17">
        <f t="shared" si="1"/>
        <v>25422</v>
      </c>
    </row>
    <row r="64" spans="1:3" x14ac:dyDescent="0.2">
      <c r="A64" s="1" t="s">
        <v>75</v>
      </c>
      <c r="B64" s="5">
        <v>1.1858956500985649</v>
      </c>
      <c r="C64" s="17">
        <f t="shared" si="1"/>
        <v>1185896</v>
      </c>
    </row>
    <row r="65" spans="1:3" x14ac:dyDescent="0.2">
      <c r="A65" s="1" t="s">
        <v>88</v>
      </c>
      <c r="B65" s="5">
        <v>0.91714428798966174</v>
      </c>
      <c r="C65" s="17">
        <f t="shared" si="1"/>
        <v>917144</v>
      </c>
    </row>
    <row r="66" spans="1:3" x14ac:dyDescent="0.2">
      <c r="A66" s="1" t="s">
        <v>80</v>
      </c>
      <c r="B66" s="5">
        <v>0.20216881744228288</v>
      </c>
      <c r="C66" s="17">
        <f t="shared" si="1"/>
        <v>202169</v>
      </c>
    </row>
    <row r="67" spans="1:3" x14ac:dyDescent="0.2">
      <c r="A67" s="1" t="s">
        <v>132</v>
      </c>
      <c r="B67" s="5">
        <v>0.23897080576710567</v>
      </c>
      <c r="C67" s="17">
        <f t="shared" si="1"/>
        <v>238971</v>
      </c>
    </row>
    <row r="68" spans="1:3" x14ac:dyDescent="0.2">
      <c r="A68" s="1" t="s">
        <v>133</v>
      </c>
      <c r="B68" s="5">
        <v>2.3705807084759178</v>
      </c>
      <c r="C68" s="17">
        <f t="shared" si="1"/>
        <v>2370581</v>
      </c>
    </row>
    <row r="69" spans="1:3" x14ac:dyDescent="0.2">
      <c r="A69" s="1" t="s">
        <v>76</v>
      </c>
      <c r="B69" s="5">
        <v>8.0199280346804542</v>
      </c>
      <c r="C69" s="17">
        <f t="shared" si="1"/>
        <v>8019928</v>
      </c>
    </row>
    <row r="70" spans="1:3" x14ac:dyDescent="0.2">
      <c r="A70" s="1" t="s">
        <v>91</v>
      </c>
      <c r="B70" s="5">
        <v>2.8812082964828338E-2</v>
      </c>
      <c r="C70" s="17">
        <f t="shared" si="1"/>
        <v>28812</v>
      </c>
    </row>
    <row r="71" spans="1:3" x14ac:dyDescent="0.2">
      <c r="A71" s="1" t="s">
        <v>134</v>
      </c>
      <c r="B71" s="5">
        <v>5.5929337519960889E-2</v>
      </c>
      <c r="C71" s="17">
        <f t="shared" si="1"/>
        <v>55929</v>
      </c>
    </row>
    <row r="72" spans="1:3" x14ac:dyDescent="0.2">
      <c r="A72" s="1" t="s">
        <v>135</v>
      </c>
      <c r="B72" s="5">
        <v>0.14091287634899241</v>
      </c>
      <c r="C72" s="17">
        <f t="shared" si="1"/>
        <v>140913</v>
      </c>
    </row>
    <row r="73" spans="1:3" x14ac:dyDescent="0.2">
      <c r="A73" s="1" t="s">
        <v>136</v>
      </c>
      <c r="B73" s="5">
        <v>7.3603976649645506E-2</v>
      </c>
      <c r="C73" s="17">
        <f t="shared" si="1"/>
        <v>73604</v>
      </c>
    </row>
    <row r="74" spans="1:3" x14ac:dyDescent="0.2">
      <c r="A74" s="1" t="s">
        <v>137</v>
      </c>
      <c r="B74" s="5">
        <v>4.6002485406028441E-3</v>
      </c>
      <c r="C74" s="17">
        <f t="shared" si="1"/>
        <v>4600</v>
      </c>
    </row>
    <row r="75" spans="1:3" x14ac:dyDescent="0.2">
      <c r="A75" s="1" t="s">
        <v>138</v>
      </c>
      <c r="B75" s="5">
        <v>0.158587515478677</v>
      </c>
      <c r="C75" s="17">
        <f t="shared" si="1"/>
        <v>158588</v>
      </c>
    </row>
    <row r="76" spans="1:3" x14ac:dyDescent="0.2">
      <c r="A76" s="1" t="s">
        <v>139</v>
      </c>
      <c r="B76" s="5">
        <v>9.3457680877510413E-2</v>
      </c>
      <c r="C76" s="17">
        <f t="shared" si="1"/>
        <v>93458</v>
      </c>
    </row>
    <row r="77" spans="1:3" x14ac:dyDescent="0.2">
      <c r="A77" s="1" t="s">
        <v>140</v>
      </c>
      <c r="B77" s="5">
        <v>3.0264793030281872E-2</v>
      </c>
      <c r="C77" s="17">
        <f t="shared" si="1"/>
        <v>30265</v>
      </c>
    </row>
    <row r="78" spans="1:3" x14ac:dyDescent="0.2">
      <c r="A78" s="1" t="s">
        <v>141</v>
      </c>
      <c r="B78" s="5">
        <v>5.9476371263109931</v>
      </c>
      <c r="C78" s="17">
        <f t="shared" ref="C78:C137" si="2">ROUND(B78*1000000,0)</f>
        <v>5947637</v>
      </c>
    </row>
    <row r="79" spans="1:3" x14ac:dyDescent="0.2">
      <c r="A79" s="1" t="s">
        <v>142</v>
      </c>
      <c r="B79" s="5">
        <v>3.2928094816946675E-2</v>
      </c>
      <c r="C79" s="17">
        <f t="shared" si="2"/>
        <v>32928</v>
      </c>
    </row>
    <row r="80" spans="1:3" x14ac:dyDescent="0.2">
      <c r="A80" s="1" t="s">
        <v>84</v>
      </c>
      <c r="B80" s="5">
        <v>1.6306670484715871</v>
      </c>
      <c r="C80" s="17">
        <f t="shared" si="2"/>
        <v>1630667</v>
      </c>
    </row>
    <row r="81" spans="1:3" x14ac:dyDescent="0.2">
      <c r="A81" s="1" t="s">
        <v>143</v>
      </c>
      <c r="B81" s="5">
        <v>4.0433763488456578E-2</v>
      </c>
      <c r="C81" s="17">
        <f t="shared" si="2"/>
        <v>40434</v>
      </c>
    </row>
    <row r="82" spans="1:3" x14ac:dyDescent="0.2">
      <c r="A82" s="1" t="s">
        <v>82</v>
      </c>
      <c r="B82" s="5">
        <v>1.4045285149493212</v>
      </c>
      <c r="C82" s="17">
        <f t="shared" si="2"/>
        <v>1404529</v>
      </c>
    </row>
    <row r="83" spans="1:3" x14ac:dyDescent="0.2">
      <c r="A83" s="1" t="s">
        <v>144</v>
      </c>
      <c r="B83" s="5">
        <v>0.67284687864922654</v>
      </c>
      <c r="C83" s="17">
        <f t="shared" si="2"/>
        <v>672847</v>
      </c>
    </row>
    <row r="84" spans="1:3" x14ac:dyDescent="0.2">
      <c r="A84" s="1" t="s">
        <v>68</v>
      </c>
      <c r="B84" s="5">
        <v>5.496086414299188E-2</v>
      </c>
      <c r="C84" s="17">
        <f t="shared" si="2"/>
        <v>54961</v>
      </c>
    </row>
    <row r="85" spans="1:3" x14ac:dyDescent="0.2">
      <c r="A85" s="1" t="s">
        <v>64</v>
      </c>
      <c r="B85" s="5">
        <v>1.8887652034338309</v>
      </c>
      <c r="C85" s="17">
        <f t="shared" si="2"/>
        <v>1888765</v>
      </c>
    </row>
    <row r="86" spans="1:3" x14ac:dyDescent="0.2">
      <c r="A86" s="1" t="s">
        <v>145</v>
      </c>
      <c r="B86" s="5">
        <v>0.10822689987628797</v>
      </c>
      <c r="C86" s="17">
        <f t="shared" si="2"/>
        <v>108227</v>
      </c>
    </row>
    <row r="87" spans="1:3" x14ac:dyDescent="0.2">
      <c r="A87" s="1" t="s">
        <v>81</v>
      </c>
      <c r="B87" s="5">
        <v>0.45058223863483643</v>
      </c>
      <c r="C87" s="17">
        <f t="shared" si="2"/>
        <v>450582</v>
      </c>
    </row>
    <row r="88" spans="1:3" x14ac:dyDescent="0.2">
      <c r="A88" s="1" t="s">
        <v>146</v>
      </c>
      <c r="B88" s="5">
        <v>0.46147756412573793</v>
      </c>
      <c r="C88" s="17">
        <f t="shared" si="2"/>
        <v>461478</v>
      </c>
    </row>
    <row r="89" spans="1:3" x14ac:dyDescent="0.2">
      <c r="A89" s="1" t="s">
        <v>147</v>
      </c>
      <c r="B89" s="5">
        <v>5.3992390766022857E-2</v>
      </c>
      <c r="C89" s="17">
        <f t="shared" si="2"/>
        <v>53992</v>
      </c>
    </row>
    <row r="90" spans="1:3" x14ac:dyDescent="0.2">
      <c r="A90" s="1" t="s">
        <v>148</v>
      </c>
      <c r="B90" s="5">
        <v>2.6633017866648047E-2</v>
      </c>
      <c r="C90" s="17">
        <f t="shared" si="2"/>
        <v>26633</v>
      </c>
    </row>
    <row r="91" spans="1:3" x14ac:dyDescent="0.2">
      <c r="A91" s="1" t="s">
        <v>149</v>
      </c>
      <c r="B91" s="5">
        <v>2.0008659968179949</v>
      </c>
      <c r="C91" s="17">
        <f t="shared" si="2"/>
        <v>2000866</v>
      </c>
    </row>
    <row r="92" spans="1:3" x14ac:dyDescent="0.2">
      <c r="A92" s="1" t="s">
        <v>150</v>
      </c>
      <c r="B92" s="5">
        <v>4.2854946930879129E-2</v>
      </c>
      <c r="C92" s="17">
        <f t="shared" si="2"/>
        <v>42855</v>
      </c>
    </row>
    <row r="93" spans="1:3" x14ac:dyDescent="0.2">
      <c r="A93" s="1" t="s">
        <v>151</v>
      </c>
      <c r="B93" s="5">
        <v>6.9487964797527182E-2</v>
      </c>
      <c r="C93" s="17">
        <f t="shared" si="2"/>
        <v>69488</v>
      </c>
    </row>
    <row r="94" spans="1:3" x14ac:dyDescent="0.2">
      <c r="A94" s="1" t="s">
        <v>152</v>
      </c>
      <c r="B94" s="5">
        <v>1.1863798867870493E-2</v>
      </c>
      <c r="C94" s="17">
        <f t="shared" si="2"/>
        <v>11864</v>
      </c>
    </row>
    <row r="95" spans="1:3" x14ac:dyDescent="0.2">
      <c r="A95" s="1" t="s">
        <v>153</v>
      </c>
      <c r="B95" s="5">
        <v>2.009582257210716E-2</v>
      </c>
      <c r="C95" s="17">
        <f t="shared" si="2"/>
        <v>20096</v>
      </c>
    </row>
    <row r="96" spans="1:3" x14ac:dyDescent="0.2">
      <c r="A96" s="1" t="s">
        <v>154</v>
      </c>
      <c r="B96" s="5">
        <v>1.1379562179385985E-2</v>
      </c>
      <c r="C96" s="17">
        <f t="shared" si="2"/>
        <v>11380</v>
      </c>
    </row>
    <row r="97" spans="1:3" x14ac:dyDescent="0.2">
      <c r="A97" s="1" t="s">
        <v>155</v>
      </c>
      <c r="B97" s="5">
        <v>0.22347523173560135</v>
      </c>
      <c r="C97" s="17">
        <f t="shared" si="2"/>
        <v>223475</v>
      </c>
    </row>
    <row r="98" spans="1:3" x14ac:dyDescent="0.2">
      <c r="A98" s="1" t="s">
        <v>156</v>
      </c>
      <c r="B98" s="5">
        <v>0.24478164602891975</v>
      </c>
      <c r="C98" s="17">
        <f t="shared" si="2"/>
        <v>244782</v>
      </c>
    </row>
    <row r="99" spans="1:3" x14ac:dyDescent="0.2">
      <c r="A99" s="1" t="s">
        <v>157</v>
      </c>
      <c r="B99" s="5">
        <v>0.2757727940919284</v>
      </c>
      <c r="C99" s="17">
        <f t="shared" si="2"/>
        <v>275773</v>
      </c>
    </row>
    <row r="100" spans="1:3" x14ac:dyDescent="0.2">
      <c r="A100" s="1" t="s">
        <v>158</v>
      </c>
      <c r="B100" s="5">
        <v>0.4193489722275856</v>
      </c>
      <c r="C100" s="17">
        <f t="shared" si="2"/>
        <v>419349</v>
      </c>
    </row>
    <row r="101" spans="1:3" x14ac:dyDescent="0.2">
      <c r="A101" s="1" t="s">
        <v>159</v>
      </c>
      <c r="B101" s="5">
        <v>3.5591396603611478E-2</v>
      </c>
      <c r="C101" s="17">
        <f t="shared" si="2"/>
        <v>35591</v>
      </c>
    </row>
    <row r="102" spans="1:3" x14ac:dyDescent="0.2">
      <c r="A102" s="1" t="s">
        <v>160</v>
      </c>
      <c r="B102" s="5">
        <v>1.22511882186581</v>
      </c>
      <c r="C102" s="17">
        <f t="shared" si="2"/>
        <v>1225119</v>
      </c>
    </row>
    <row r="103" spans="1:3" x14ac:dyDescent="0.2">
      <c r="A103" s="1" t="s">
        <v>161</v>
      </c>
      <c r="B103" s="5">
        <v>0.20337940916349415</v>
      </c>
      <c r="C103" s="17">
        <f t="shared" si="2"/>
        <v>203379</v>
      </c>
    </row>
    <row r="104" spans="1:3" x14ac:dyDescent="0.2">
      <c r="A104" s="1" t="s">
        <v>162</v>
      </c>
      <c r="B104" s="5">
        <v>0.55759854678991316</v>
      </c>
      <c r="C104" s="17">
        <f t="shared" si="2"/>
        <v>557599</v>
      </c>
    </row>
    <row r="105" spans="1:3" x14ac:dyDescent="0.2">
      <c r="A105" s="1" t="s">
        <v>163</v>
      </c>
      <c r="B105" s="5">
        <v>3.8254698390276287E-2</v>
      </c>
      <c r="C105" s="17">
        <f t="shared" si="2"/>
        <v>38255</v>
      </c>
    </row>
    <row r="106" spans="1:3" x14ac:dyDescent="0.2">
      <c r="A106" s="1" t="s">
        <v>164</v>
      </c>
      <c r="B106" s="5">
        <v>4.1402236865425601E-2</v>
      </c>
      <c r="C106" s="17">
        <f t="shared" si="2"/>
        <v>41402</v>
      </c>
    </row>
    <row r="107" spans="1:3" x14ac:dyDescent="0.2">
      <c r="A107" s="1" t="s">
        <v>165</v>
      </c>
      <c r="B107" s="5">
        <v>0.51232241641661147</v>
      </c>
      <c r="C107" s="17">
        <f t="shared" si="2"/>
        <v>512322</v>
      </c>
    </row>
    <row r="108" spans="1:3" x14ac:dyDescent="0.2">
      <c r="A108" s="1" t="s">
        <v>166</v>
      </c>
      <c r="B108" s="5">
        <v>0.44791893684817163</v>
      </c>
      <c r="C108" s="17">
        <f t="shared" si="2"/>
        <v>447919</v>
      </c>
    </row>
    <row r="109" spans="1:3" x14ac:dyDescent="0.2">
      <c r="A109" s="1" t="s">
        <v>167</v>
      </c>
      <c r="B109" s="5">
        <v>5.665569255268766E-2</v>
      </c>
      <c r="C109" s="17">
        <f t="shared" si="2"/>
        <v>56656</v>
      </c>
    </row>
    <row r="110" spans="1:3" x14ac:dyDescent="0.2">
      <c r="A110" s="1" t="s">
        <v>168</v>
      </c>
      <c r="B110" s="5">
        <v>4.5276130373301686E-2</v>
      </c>
      <c r="C110" s="17">
        <f t="shared" si="2"/>
        <v>45276</v>
      </c>
    </row>
    <row r="111" spans="1:3" x14ac:dyDescent="0.2">
      <c r="A111" s="1" t="s">
        <v>169</v>
      </c>
      <c r="B111" s="5">
        <v>0.2413919892095282</v>
      </c>
      <c r="C111" s="17">
        <f t="shared" si="2"/>
        <v>241392</v>
      </c>
    </row>
    <row r="112" spans="1:3" x14ac:dyDescent="0.2">
      <c r="A112" s="1" t="s">
        <v>85</v>
      </c>
      <c r="B112" s="5">
        <v>0.73192375464433679</v>
      </c>
      <c r="C112" s="17">
        <f t="shared" si="2"/>
        <v>731924</v>
      </c>
    </row>
    <row r="113" spans="1:3" x14ac:dyDescent="0.2">
      <c r="A113" s="1" t="s">
        <v>69</v>
      </c>
      <c r="B113" s="5">
        <v>0.17965181142775316</v>
      </c>
      <c r="C113" s="17">
        <f t="shared" si="2"/>
        <v>179652</v>
      </c>
    </row>
    <row r="114" spans="1:3" x14ac:dyDescent="0.2">
      <c r="A114" s="1" t="s">
        <v>86</v>
      </c>
      <c r="B114" s="5">
        <v>1.4945965390074398</v>
      </c>
      <c r="C114" s="17">
        <f t="shared" si="2"/>
        <v>1494597</v>
      </c>
    </row>
    <row r="115" spans="1:3" x14ac:dyDescent="0.2">
      <c r="A115" s="1" t="s">
        <v>170</v>
      </c>
      <c r="B115" s="5">
        <v>0.20047398903258709</v>
      </c>
      <c r="C115" s="17">
        <f t="shared" si="2"/>
        <v>200474</v>
      </c>
    </row>
    <row r="116" spans="1:3" x14ac:dyDescent="0.2">
      <c r="A116" s="1" t="s">
        <v>70</v>
      </c>
      <c r="B116" s="5">
        <v>9.4668272598721681E-2</v>
      </c>
      <c r="C116" s="17">
        <f t="shared" si="2"/>
        <v>94668</v>
      </c>
    </row>
    <row r="117" spans="1:3" x14ac:dyDescent="0.2">
      <c r="A117" s="1" t="s">
        <v>171</v>
      </c>
      <c r="B117" s="5">
        <v>0.50166920926995229</v>
      </c>
      <c r="C117" s="17">
        <f t="shared" si="2"/>
        <v>501669</v>
      </c>
    </row>
    <row r="118" spans="1:3" x14ac:dyDescent="0.2">
      <c r="A118" s="1" t="s">
        <v>172</v>
      </c>
      <c r="B118" s="5">
        <v>8.0383290288428638E-2</v>
      </c>
      <c r="C118" s="17">
        <f t="shared" si="2"/>
        <v>80383</v>
      </c>
    </row>
    <row r="119" spans="1:3" x14ac:dyDescent="0.2">
      <c r="A119" s="1" t="s">
        <v>78</v>
      </c>
      <c r="B119" s="5">
        <v>0.20991660445803506</v>
      </c>
      <c r="C119" s="17">
        <f t="shared" si="2"/>
        <v>209917</v>
      </c>
    </row>
    <row r="120" spans="1:3" x14ac:dyDescent="0.2">
      <c r="A120" s="1" t="s">
        <v>93</v>
      </c>
      <c r="B120" s="5">
        <v>0.13461779939869375</v>
      </c>
      <c r="C120" s="17">
        <f t="shared" si="2"/>
        <v>134618</v>
      </c>
    </row>
    <row r="121" spans="1:3" x14ac:dyDescent="0.2">
      <c r="A121" s="1" t="s">
        <v>173</v>
      </c>
      <c r="B121" s="5">
        <v>0.34550287723369788</v>
      </c>
      <c r="C121" s="17">
        <f t="shared" si="2"/>
        <v>345503</v>
      </c>
    </row>
    <row r="122" spans="1:3" x14ac:dyDescent="0.2">
      <c r="A122" s="1" t="s">
        <v>174</v>
      </c>
      <c r="B122" s="5">
        <v>0.49755319741783394</v>
      </c>
      <c r="C122" s="17">
        <f t="shared" si="2"/>
        <v>497553</v>
      </c>
    </row>
    <row r="123" spans="1:3" x14ac:dyDescent="0.2">
      <c r="A123" s="1" t="s">
        <v>175</v>
      </c>
      <c r="B123" s="5">
        <v>0.52103867680933258</v>
      </c>
      <c r="C123" s="17">
        <f t="shared" si="2"/>
        <v>521039</v>
      </c>
    </row>
    <row r="124" spans="1:3" x14ac:dyDescent="0.2">
      <c r="A124" s="1" t="s">
        <v>77</v>
      </c>
      <c r="B124" s="5">
        <v>0.23340208384953379</v>
      </c>
      <c r="C124" s="17">
        <f t="shared" si="2"/>
        <v>233402</v>
      </c>
    </row>
    <row r="125" spans="1:3" x14ac:dyDescent="0.2">
      <c r="A125" s="1" t="s">
        <v>176</v>
      </c>
      <c r="B125" s="5">
        <v>0.10096334954902032</v>
      </c>
      <c r="C125" s="17">
        <f t="shared" si="2"/>
        <v>100963</v>
      </c>
    </row>
    <row r="126" spans="1:3" x14ac:dyDescent="0.2">
      <c r="A126" s="1" t="s">
        <v>177</v>
      </c>
      <c r="B126" s="5">
        <v>0.11766951530173592</v>
      </c>
      <c r="C126" s="17">
        <f t="shared" si="2"/>
        <v>117670</v>
      </c>
    </row>
    <row r="127" spans="1:3" x14ac:dyDescent="0.2">
      <c r="A127" s="1" t="s">
        <v>178</v>
      </c>
      <c r="B127" s="5">
        <v>5.2297562356327071E-2</v>
      </c>
      <c r="C127" s="17">
        <f t="shared" si="2"/>
        <v>52298</v>
      </c>
    </row>
    <row r="128" spans="1:3" x14ac:dyDescent="0.2">
      <c r="A128" s="1" t="s">
        <v>179</v>
      </c>
      <c r="B128" s="5">
        <v>0.17141978772351651</v>
      </c>
      <c r="C128" s="17">
        <f t="shared" si="2"/>
        <v>171420</v>
      </c>
    </row>
    <row r="129" spans="1:7" x14ac:dyDescent="0.2">
      <c r="A129" s="1" t="s">
        <v>180</v>
      </c>
      <c r="B129" s="5">
        <v>0.33315484167734283</v>
      </c>
      <c r="C129" s="17">
        <f t="shared" si="2"/>
        <v>333155</v>
      </c>
    </row>
    <row r="130" spans="1:7" x14ac:dyDescent="0.2">
      <c r="A130" s="1" t="s">
        <v>181</v>
      </c>
      <c r="B130" s="5">
        <v>3.7286225013307264E-2</v>
      </c>
      <c r="C130" s="17">
        <f t="shared" si="2"/>
        <v>37286</v>
      </c>
    </row>
    <row r="131" spans="1:7" x14ac:dyDescent="0.2">
      <c r="A131" s="1" t="s">
        <v>182</v>
      </c>
      <c r="B131" s="5">
        <v>0.22541217848953937</v>
      </c>
      <c r="C131" s="17">
        <f t="shared" si="2"/>
        <v>225412</v>
      </c>
    </row>
    <row r="132" spans="1:7" x14ac:dyDescent="0.2">
      <c r="A132" s="1" t="s">
        <v>183</v>
      </c>
      <c r="B132" s="5">
        <v>2.0083716654895047</v>
      </c>
      <c r="C132" s="17">
        <f t="shared" si="2"/>
        <v>2008372</v>
      </c>
    </row>
    <row r="133" spans="1:7" x14ac:dyDescent="0.2">
      <c r="A133" s="1" t="s">
        <v>71</v>
      </c>
      <c r="B133" s="5">
        <v>0.27843609587859319</v>
      </c>
      <c r="C133" s="17">
        <f t="shared" si="2"/>
        <v>278436</v>
      </c>
    </row>
    <row r="134" spans="1:7" x14ac:dyDescent="0.2">
      <c r="A134" s="1" t="s">
        <v>184</v>
      </c>
      <c r="B134" s="5">
        <v>0.14333405979141495</v>
      </c>
      <c r="C134" s="17">
        <f t="shared" si="2"/>
        <v>143334</v>
      </c>
    </row>
    <row r="135" spans="1:7" x14ac:dyDescent="0.2">
      <c r="A135" s="1" t="s">
        <v>185</v>
      </c>
      <c r="B135" s="5">
        <v>4.7213077127239718E-2</v>
      </c>
      <c r="C135" s="17">
        <f t="shared" si="2"/>
        <v>47213</v>
      </c>
    </row>
    <row r="136" spans="1:7" x14ac:dyDescent="0.2">
      <c r="A136" s="1" t="s">
        <v>186</v>
      </c>
      <c r="B136" s="5">
        <v>4.4791893684817174E-2</v>
      </c>
      <c r="C136" s="17">
        <f t="shared" si="2"/>
        <v>44792</v>
      </c>
    </row>
    <row r="137" spans="1:7" x14ac:dyDescent="0.2">
      <c r="A137" s="1" t="s">
        <v>187</v>
      </c>
      <c r="B137" s="5">
        <v>0.66098307978135606</v>
      </c>
      <c r="C137" s="17">
        <f t="shared" si="2"/>
        <v>660983</v>
      </c>
    </row>
    <row r="138" spans="1:7" s="2" customFormat="1" ht="104.75" customHeight="1" x14ac:dyDescent="0.2">
      <c r="A138" s="26" t="s">
        <v>195</v>
      </c>
      <c r="B138" s="26"/>
      <c r="C138" s="26"/>
      <c r="D138" s="26"/>
      <c r="E138" s="28"/>
      <c r="F138" s="28"/>
      <c r="G138" s="28"/>
    </row>
    <row r="140" spans="1:7" s="25" customFormat="1" x14ac:dyDescent="0.2">
      <c r="A140" s="15" t="s">
        <v>202</v>
      </c>
    </row>
    <row r="141" spans="1:7" s="25" customFormat="1" x14ac:dyDescent="0.2">
      <c r="A141" s="16" t="s">
        <v>3</v>
      </c>
      <c r="B141" s="13" t="s">
        <v>63</v>
      </c>
      <c r="C141" s="24" t="s">
        <v>201</v>
      </c>
    </row>
    <row r="142" spans="1:7" x14ac:dyDescent="0.2">
      <c r="A142" s="1" t="s">
        <v>27</v>
      </c>
      <c r="B142" s="5">
        <v>1.83335113848867</v>
      </c>
      <c r="C142" s="17">
        <f t="shared" ref="C142:C197" si="3">ROUND(B142*1000000,0)</f>
        <v>1833351</v>
      </c>
    </row>
    <row r="143" spans="1:7" x14ac:dyDescent="0.2">
      <c r="A143" s="1" t="s">
        <v>28</v>
      </c>
      <c r="B143" s="5">
        <v>2.5831380316862997</v>
      </c>
      <c r="C143" s="17">
        <f t="shared" si="3"/>
        <v>2583138</v>
      </c>
    </row>
    <row r="144" spans="1:7" x14ac:dyDescent="0.2">
      <c r="A144" s="1" t="s">
        <v>19</v>
      </c>
      <c r="B144" s="5">
        <v>1.2957388084462926</v>
      </c>
      <c r="C144" s="17">
        <f t="shared" si="3"/>
        <v>1295739</v>
      </c>
    </row>
    <row r="145" spans="1:3" x14ac:dyDescent="0.2">
      <c r="A145" s="1" t="s">
        <v>29</v>
      </c>
      <c r="B145" s="5">
        <v>1.209627742595349</v>
      </c>
      <c r="C145" s="17">
        <f t="shared" si="3"/>
        <v>1209628</v>
      </c>
    </row>
    <row r="146" spans="1:3" x14ac:dyDescent="0.2">
      <c r="A146" s="1" t="s">
        <v>30</v>
      </c>
      <c r="B146" s="5">
        <v>2.0800477055211029</v>
      </c>
      <c r="C146" s="17">
        <f t="shared" si="3"/>
        <v>2080048</v>
      </c>
    </row>
    <row r="147" spans="1:3" x14ac:dyDescent="0.2">
      <c r="A147" s="1" t="s">
        <v>25</v>
      </c>
      <c r="B147" s="5">
        <v>0.24281769019230026</v>
      </c>
      <c r="C147" s="17">
        <f t="shared" si="3"/>
        <v>242818</v>
      </c>
    </row>
    <row r="148" spans="1:3" x14ac:dyDescent="0.2">
      <c r="A148" s="1" t="s">
        <v>31</v>
      </c>
      <c r="B148" s="5">
        <v>15.780434648711427</v>
      </c>
      <c r="C148" s="17">
        <f t="shared" si="3"/>
        <v>15780435</v>
      </c>
    </row>
    <row r="149" spans="1:3" x14ac:dyDescent="0.2">
      <c r="A149" s="1" t="s">
        <v>32</v>
      </c>
      <c r="B149" s="5">
        <v>1.0928735497073581</v>
      </c>
      <c r="C149" s="17">
        <f t="shared" si="3"/>
        <v>1092874</v>
      </c>
    </row>
    <row r="150" spans="1:3" x14ac:dyDescent="0.2">
      <c r="A150" s="1" t="s">
        <v>13</v>
      </c>
      <c r="B150" s="5">
        <v>2.2113476865595909</v>
      </c>
      <c r="C150" s="17">
        <f t="shared" si="3"/>
        <v>2211348</v>
      </c>
    </row>
    <row r="151" spans="1:3" x14ac:dyDescent="0.2">
      <c r="A151" s="1" t="s">
        <v>33</v>
      </c>
      <c r="B151" s="5">
        <v>0.3277650929912041</v>
      </c>
      <c r="C151" s="17">
        <f t="shared" si="3"/>
        <v>327765</v>
      </c>
    </row>
    <row r="152" spans="1:3" x14ac:dyDescent="0.2">
      <c r="A152" s="1" t="s">
        <v>18</v>
      </c>
      <c r="B152" s="5">
        <v>1.6704383112031012</v>
      </c>
      <c r="C152" s="17">
        <f t="shared" si="3"/>
        <v>1670438</v>
      </c>
    </row>
    <row r="153" spans="1:3" x14ac:dyDescent="0.2">
      <c r="A153" s="1" t="s">
        <v>34</v>
      </c>
      <c r="B153" s="5">
        <v>1.7726467159405948</v>
      </c>
      <c r="C153" s="17">
        <f t="shared" si="3"/>
        <v>1772647</v>
      </c>
    </row>
    <row r="154" spans="1:3" x14ac:dyDescent="0.2">
      <c r="A154" s="1" t="s">
        <v>35</v>
      </c>
      <c r="B154" s="5">
        <v>0.55196417435086798</v>
      </c>
      <c r="C154" s="17">
        <f t="shared" si="3"/>
        <v>551964</v>
      </c>
    </row>
    <row r="155" spans="1:3" x14ac:dyDescent="0.2">
      <c r="A155" s="1" t="s">
        <v>36</v>
      </c>
      <c r="B155" s="5">
        <v>2.1430794541732574</v>
      </c>
      <c r="C155" s="17">
        <f t="shared" si="3"/>
        <v>2143079</v>
      </c>
    </row>
    <row r="156" spans="1:3" x14ac:dyDescent="0.2">
      <c r="A156" s="1" t="s">
        <v>37</v>
      </c>
      <c r="B156" s="5">
        <v>20.132534463340193</v>
      </c>
      <c r="C156" s="17">
        <f t="shared" si="3"/>
        <v>20132534</v>
      </c>
    </row>
    <row r="157" spans="1:3" x14ac:dyDescent="0.2">
      <c r="A157" s="1" t="s">
        <v>22</v>
      </c>
      <c r="B157" s="5">
        <v>22.193769616186657</v>
      </c>
      <c r="C157" s="17">
        <f t="shared" si="3"/>
        <v>22193770</v>
      </c>
    </row>
    <row r="158" spans="1:3" x14ac:dyDescent="0.2">
      <c r="A158" s="1" t="s">
        <v>14</v>
      </c>
      <c r="B158" s="5">
        <v>0.24398135324434006</v>
      </c>
      <c r="C158" s="17">
        <f t="shared" si="3"/>
        <v>243981</v>
      </c>
    </row>
    <row r="159" spans="1:3" x14ac:dyDescent="0.2">
      <c r="A159" s="1" t="s">
        <v>38</v>
      </c>
      <c r="B159" s="5">
        <v>2.6673096591171772</v>
      </c>
      <c r="C159" s="17">
        <f t="shared" si="3"/>
        <v>2667310</v>
      </c>
    </row>
    <row r="160" spans="1:3" x14ac:dyDescent="0.2">
      <c r="A160" s="1" t="s">
        <v>39</v>
      </c>
      <c r="B160" s="5">
        <v>0.15922789428744294</v>
      </c>
      <c r="C160" s="17">
        <f t="shared" si="3"/>
        <v>159228</v>
      </c>
    </row>
    <row r="161" spans="1:3" x14ac:dyDescent="0.2">
      <c r="A161" s="1" t="s">
        <v>40</v>
      </c>
      <c r="B161" s="5">
        <v>0.65533624214040154</v>
      </c>
      <c r="C161" s="17">
        <f t="shared" si="3"/>
        <v>655336</v>
      </c>
    </row>
    <row r="162" spans="1:3" x14ac:dyDescent="0.2">
      <c r="A162" s="1" t="s">
        <v>41</v>
      </c>
      <c r="B162" s="5">
        <v>3.1969702916372822</v>
      </c>
      <c r="C162" s="17">
        <f t="shared" si="3"/>
        <v>3196970</v>
      </c>
    </row>
    <row r="163" spans="1:3" x14ac:dyDescent="0.2">
      <c r="A163" s="1" t="s">
        <v>7</v>
      </c>
      <c r="B163" s="5">
        <v>2.3701876931630208</v>
      </c>
      <c r="C163" s="17">
        <f t="shared" si="3"/>
        <v>2370188</v>
      </c>
    </row>
    <row r="164" spans="1:3" x14ac:dyDescent="0.2">
      <c r="A164" s="1" t="s">
        <v>42</v>
      </c>
      <c r="B164" s="5">
        <v>0.38924529090730564</v>
      </c>
      <c r="C164" s="17">
        <f t="shared" si="3"/>
        <v>389245</v>
      </c>
    </row>
    <row r="165" spans="1:3" x14ac:dyDescent="0.2">
      <c r="A165" s="1" t="s">
        <v>12</v>
      </c>
      <c r="B165" s="5">
        <v>5.9071415398379248</v>
      </c>
      <c r="C165" s="17">
        <f t="shared" si="3"/>
        <v>5907142</v>
      </c>
    </row>
    <row r="166" spans="1:3" x14ac:dyDescent="0.2">
      <c r="A166" s="1" t="s">
        <v>43</v>
      </c>
      <c r="B166" s="5">
        <v>13.465908838204307</v>
      </c>
      <c r="C166" s="17">
        <f t="shared" si="3"/>
        <v>13465909</v>
      </c>
    </row>
    <row r="167" spans="1:3" x14ac:dyDescent="0.2">
      <c r="A167" s="1" t="s">
        <v>17</v>
      </c>
      <c r="B167" s="5">
        <v>0.4532467587694935</v>
      </c>
      <c r="C167" s="17">
        <f t="shared" si="3"/>
        <v>453247</v>
      </c>
    </row>
    <row r="168" spans="1:3" x14ac:dyDescent="0.2">
      <c r="A168" s="1" t="s">
        <v>9</v>
      </c>
      <c r="B168" s="5">
        <v>3.8749979632924596</v>
      </c>
      <c r="C168" s="17">
        <f t="shared" si="3"/>
        <v>3874998</v>
      </c>
    </row>
    <row r="169" spans="1:3" x14ac:dyDescent="0.2">
      <c r="A169" s="1" t="s">
        <v>44</v>
      </c>
      <c r="B169" s="5">
        <v>0.32272255309903175</v>
      </c>
      <c r="C169" s="17">
        <f t="shared" si="3"/>
        <v>322723</v>
      </c>
    </row>
    <row r="170" spans="1:3" x14ac:dyDescent="0.2">
      <c r="A170" s="1" t="s">
        <v>8</v>
      </c>
      <c r="B170" s="5">
        <v>1.6679170412570148</v>
      </c>
      <c r="C170" s="17">
        <f t="shared" si="3"/>
        <v>1667917</v>
      </c>
    </row>
    <row r="171" spans="1:3" x14ac:dyDescent="0.2">
      <c r="A171" s="1" t="s">
        <v>45</v>
      </c>
      <c r="B171" s="5">
        <v>0.36112343381634437</v>
      </c>
      <c r="C171" s="17">
        <f t="shared" si="3"/>
        <v>361123</v>
      </c>
    </row>
    <row r="172" spans="1:3" x14ac:dyDescent="0.2">
      <c r="A172" s="1" t="s">
        <v>15</v>
      </c>
      <c r="B172" s="5">
        <v>0.85277107330315038</v>
      </c>
      <c r="C172" s="17">
        <f t="shared" si="3"/>
        <v>852771</v>
      </c>
    </row>
    <row r="173" spans="1:3" x14ac:dyDescent="0.2">
      <c r="A173" s="1" t="s">
        <v>46</v>
      </c>
      <c r="B173" s="5">
        <v>23.195683503992903</v>
      </c>
      <c r="C173" s="17">
        <f t="shared" si="3"/>
        <v>23195684</v>
      </c>
    </row>
    <row r="174" spans="1:3" x14ac:dyDescent="0.2">
      <c r="A174" s="1" t="s">
        <v>47</v>
      </c>
      <c r="B174" s="5">
        <v>0.89854182001671512</v>
      </c>
      <c r="C174" s="17">
        <f t="shared" si="3"/>
        <v>898542</v>
      </c>
    </row>
    <row r="175" spans="1:3" x14ac:dyDescent="0.2">
      <c r="A175" s="1" t="s">
        <v>16</v>
      </c>
      <c r="B175" s="5">
        <v>3.2206314403620917</v>
      </c>
      <c r="C175" s="17">
        <f t="shared" si="3"/>
        <v>3220631</v>
      </c>
    </row>
    <row r="176" spans="1:3" x14ac:dyDescent="0.2">
      <c r="A176" s="1" t="s">
        <v>48</v>
      </c>
      <c r="B176" s="5">
        <v>9.4450651057228621E-2</v>
      </c>
      <c r="C176" s="17">
        <f t="shared" si="3"/>
        <v>94451</v>
      </c>
    </row>
    <row r="177" spans="1:3" x14ac:dyDescent="0.2">
      <c r="A177" s="1" t="s">
        <v>10</v>
      </c>
      <c r="B177" s="5">
        <v>0.76685395129421352</v>
      </c>
      <c r="C177" s="17">
        <f t="shared" si="3"/>
        <v>766854</v>
      </c>
    </row>
    <row r="178" spans="1:3" x14ac:dyDescent="0.2">
      <c r="A178" s="1" t="s">
        <v>49</v>
      </c>
      <c r="B178" s="5">
        <v>1.1464020501011878</v>
      </c>
      <c r="C178" s="17">
        <f t="shared" si="3"/>
        <v>1146402</v>
      </c>
    </row>
    <row r="179" spans="1:3" x14ac:dyDescent="0.2">
      <c r="A179" s="1" t="s">
        <v>50</v>
      </c>
      <c r="B179" s="5">
        <v>0.32621354225515103</v>
      </c>
      <c r="C179" s="17">
        <f t="shared" si="3"/>
        <v>326214</v>
      </c>
    </row>
    <row r="180" spans="1:3" x14ac:dyDescent="0.2">
      <c r="A180" s="1" t="s">
        <v>26</v>
      </c>
      <c r="B180" s="5">
        <v>1.3362730714256781</v>
      </c>
      <c r="C180" s="17">
        <f t="shared" si="3"/>
        <v>1336273</v>
      </c>
    </row>
    <row r="181" spans="1:3" x14ac:dyDescent="0.2">
      <c r="A181" s="1" t="s">
        <v>11</v>
      </c>
      <c r="B181" s="5">
        <v>0.20887751784114011</v>
      </c>
      <c r="C181" s="17">
        <f t="shared" si="3"/>
        <v>208878</v>
      </c>
    </row>
    <row r="182" spans="1:3" x14ac:dyDescent="0.2">
      <c r="A182" s="1" t="s">
        <v>51</v>
      </c>
      <c r="B182" s="5">
        <v>8.4959039429424159</v>
      </c>
      <c r="C182" s="17">
        <f t="shared" si="3"/>
        <v>8495904</v>
      </c>
    </row>
    <row r="183" spans="1:3" x14ac:dyDescent="0.2">
      <c r="A183" s="1" t="s">
        <v>23</v>
      </c>
      <c r="B183" s="5">
        <v>2.0951753251976202</v>
      </c>
      <c r="C183" s="17">
        <f t="shared" si="3"/>
        <v>2095175</v>
      </c>
    </row>
    <row r="184" spans="1:3" x14ac:dyDescent="0.2">
      <c r="A184" s="1" t="s">
        <v>52</v>
      </c>
      <c r="B184" s="5">
        <v>2.1341580374409523</v>
      </c>
      <c r="C184" s="17">
        <f t="shared" si="3"/>
        <v>2134158</v>
      </c>
    </row>
    <row r="185" spans="1:3" x14ac:dyDescent="0.2">
      <c r="A185" s="1" t="s">
        <v>53</v>
      </c>
      <c r="B185" s="5">
        <v>1.7332761160132488</v>
      </c>
      <c r="C185" s="17">
        <f t="shared" si="3"/>
        <v>1733276</v>
      </c>
    </row>
    <row r="186" spans="1:3" x14ac:dyDescent="0.2">
      <c r="A186" s="1" t="s">
        <v>54</v>
      </c>
      <c r="B186" s="5">
        <v>2.349241758226305</v>
      </c>
      <c r="C186" s="17">
        <f t="shared" si="3"/>
        <v>2349242</v>
      </c>
    </row>
    <row r="187" spans="1:3" x14ac:dyDescent="0.2">
      <c r="A187" s="1" t="s">
        <v>24</v>
      </c>
      <c r="B187" s="5">
        <v>0.6417601731999375</v>
      </c>
      <c r="C187" s="17">
        <f t="shared" si="3"/>
        <v>641760</v>
      </c>
    </row>
    <row r="188" spans="1:3" x14ac:dyDescent="0.2">
      <c r="A188" s="1" t="s">
        <v>55</v>
      </c>
      <c r="B188" s="5">
        <v>6.7715492436614735</v>
      </c>
      <c r="C188" s="17">
        <f t="shared" si="3"/>
        <v>6771549</v>
      </c>
    </row>
    <row r="189" spans="1:3" x14ac:dyDescent="0.2">
      <c r="A189" s="1" t="s">
        <v>56</v>
      </c>
      <c r="B189" s="5">
        <v>1.8700065246279229</v>
      </c>
      <c r="C189" s="17">
        <f t="shared" si="3"/>
        <v>1870007</v>
      </c>
    </row>
    <row r="190" spans="1:3" x14ac:dyDescent="0.2">
      <c r="A190" s="1" t="s">
        <v>57</v>
      </c>
      <c r="B190" s="5">
        <v>0.72476813757877501</v>
      </c>
      <c r="C190" s="17">
        <f t="shared" si="3"/>
        <v>724768</v>
      </c>
    </row>
    <row r="191" spans="1:3" x14ac:dyDescent="0.2">
      <c r="A191" s="1" t="s">
        <v>20</v>
      </c>
      <c r="B191" s="5">
        <v>1.1921727968147522</v>
      </c>
      <c r="C191" s="17">
        <f t="shared" si="3"/>
        <v>1192173</v>
      </c>
    </row>
    <row r="192" spans="1:3" x14ac:dyDescent="0.2">
      <c r="A192" s="1" t="s">
        <v>58</v>
      </c>
      <c r="B192" s="5">
        <v>0.91851803574339796</v>
      </c>
      <c r="C192" s="17">
        <f t="shared" si="3"/>
        <v>918518</v>
      </c>
    </row>
    <row r="193" spans="1:7" x14ac:dyDescent="0.2">
      <c r="A193" s="1" t="s">
        <v>59</v>
      </c>
      <c r="B193" s="5">
        <v>0.13498491403661422</v>
      </c>
      <c r="C193" s="17">
        <f t="shared" si="3"/>
        <v>134985</v>
      </c>
    </row>
    <row r="194" spans="1:7" x14ac:dyDescent="0.2">
      <c r="A194" s="1" t="s">
        <v>21</v>
      </c>
      <c r="B194" s="5">
        <v>1.4344086554810327</v>
      </c>
      <c r="C194" s="17">
        <f t="shared" si="3"/>
        <v>1434409</v>
      </c>
    </row>
    <row r="195" spans="1:7" x14ac:dyDescent="0.2">
      <c r="A195" s="1" t="s">
        <v>60</v>
      </c>
      <c r="B195" s="5">
        <v>0.41232460810609461</v>
      </c>
      <c r="C195" s="17">
        <f t="shared" si="3"/>
        <v>412325</v>
      </c>
    </row>
    <row r="196" spans="1:7" x14ac:dyDescent="0.2">
      <c r="A196" s="1" t="s">
        <v>61</v>
      </c>
      <c r="B196" s="5">
        <v>0.18793158290442413</v>
      </c>
      <c r="C196" s="17">
        <f t="shared" si="3"/>
        <v>187932</v>
      </c>
    </row>
    <row r="197" spans="1:7" x14ac:dyDescent="0.2">
      <c r="A197" s="1" t="s">
        <v>62</v>
      </c>
      <c r="B197" s="5">
        <v>31.283141715669359</v>
      </c>
      <c r="C197" s="17">
        <f t="shared" si="3"/>
        <v>31283142</v>
      </c>
    </row>
    <row r="198" spans="1:7" ht="44" customHeight="1" x14ac:dyDescent="0.2">
      <c r="A198" s="26" t="s">
        <v>197</v>
      </c>
      <c r="B198" s="26"/>
      <c r="C198" s="26"/>
      <c r="D198" s="27"/>
      <c r="E198" s="27"/>
      <c r="F198" s="27"/>
      <c r="G198" s="27"/>
    </row>
  </sheetData>
  <mergeCells count="3">
    <mergeCell ref="A9:G9"/>
    <mergeCell ref="A138:G138"/>
    <mergeCell ref="A198:G198"/>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Congressional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Driessen, Grant</dc:creator>
  <cp:lastModifiedBy>Janel Favero</cp:lastModifiedBy>
  <dcterms:created xsi:type="dcterms:W3CDTF">2020-10-19T11:13:40Z</dcterms:created>
  <dcterms:modified xsi:type="dcterms:W3CDTF">2021-03-11T21:58:59Z</dcterms:modified>
</cp:coreProperties>
</file>